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6"/>
  </bookViews>
  <sheets>
    <sheet name="rozpocet 2018 navrh" sheetId="1" r:id="rId1"/>
    <sheet name="rozpocet 2018" sheetId="2" r:id="rId2"/>
    <sheet name="rozpocet 2019 navrh" sheetId="3" r:id="rId3"/>
    <sheet name="Rozpis 2019" sheetId="4" r:id="rId4"/>
    <sheet name="ROč.1" sheetId="5" r:id="rId5"/>
    <sheet name="ROč.2" sheetId="6" r:id="rId6"/>
    <sheet name="ROč.3" sheetId="7" r:id="rId7"/>
  </sheets>
  <definedNames>
    <definedName name="_xlnm.Print_Area" localSheetId="4">'ROč.1'!$A$1:$F$39</definedName>
    <definedName name="_xlnm.Print_Area" localSheetId="6">'ROč.3'!$A$1:$F$38</definedName>
  </definedNames>
  <calcPr fullCalcOnLoad="1"/>
</workbook>
</file>

<file path=xl/sharedStrings.xml><?xml version="1.0" encoding="utf-8"?>
<sst xmlns="http://schemas.openxmlformats.org/spreadsheetml/2006/main" count="343" uniqueCount="134">
  <si>
    <t>NÁVRH ROZPOČTU OBCE TRUSNOV NA ROK 2018</t>
  </si>
  <si>
    <t>vyvěšeno dne:</t>
  </si>
  <si>
    <t>elektronicky vyvěšeno dne:</t>
  </si>
  <si>
    <t>sejmuto dne:</t>
  </si>
  <si>
    <t>elektronicky sejmuto dne:</t>
  </si>
  <si>
    <t>Rozpočtové příjmy</t>
  </si>
  <si>
    <t>Rozpočtové výdaje</t>
  </si>
  <si>
    <t>v Kč</t>
  </si>
  <si>
    <t>paragraf (položka) rozpočtu</t>
  </si>
  <si>
    <t>obsah</t>
  </si>
  <si>
    <t>daň z příjmu FO ze závislé činnosti</t>
  </si>
  <si>
    <t>podpora ostatních produkčních činností (les)</t>
  </si>
  <si>
    <t>daň z příjmu FO ze SVČ</t>
  </si>
  <si>
    <t>Silnice – oprava části komunikace v části Trusnov</t>
  </si>
  <si>
    <t>daň z příjmu FO z kap. výnosů</t>
  </si>
  <si>
    <t>pitná voda – prodloužení vodovodního řádu</t>
  </si>
  <si>
    <t>daň z příjmu PO</t>
  </si>
  <si>
    <t>předškolní zařízení</t>
  </si>
  <si>
    <t>daň z přidané hodnoty</t>
  </si>
  <si>
    <t>činnosti knihovnické</t>
  </si>
  <si>
    <t>poplatek za likvidaci komunálního odpadu</t>
  </si>
  <si>
    <t>rozhlas a televize</t>
  </si>
  <si>
    <t>poplatek ze psů</t>
  </si>
  <si>
    <t>ostatní záležitosti kultury, církví</t>
  </si>
  <si>
    <t>daň z hazardních her</t>
  </si>
  <si>
    <t>ostatní tělovýchovná činnost</t>
  </si>
  <si>
    <t>správní poplatky</t>
  </si>
  <si>
    <t>bytové hospodářství</t>
  </si>
  <si>
    <t>daň z nemovitosti</t>
  </si>
  <si>
    <t>veřejné osvětlení – oprava v části Trusnov</t>
  </si>
  <si>
    <t>transfer na výkon ss</t>
  </si>
  <si>
    <t>komunální služby- nakládání s majetkem obce (oprava kapličky, přípravy projektu oprav chodníků v části Trusnov)</t>
  </si>
  <si>
    <t>příjmy z pronájmu pozemků lesa</t>
  </si>
  <si>
    <t>sběr a svoz komunálního odpadu</t>
  </si>
  <si>
    <t>pitná voda</t>
  </si>
  <si>
    <t>využívání a zneškodňpvání komunál. odpadu (tříděný odpad)</t>
  </si>
  <si>
    <t>vodní díla v krajině (příjmy z pronájmu)</t>
  </si>
  <si>
    <t>ochrana druhů a stanovišť</t>
  </si>
  <si>
    <t>bytové hospodářství (příjmy z pronájmu)</t>
  </si>
  <si>
    <t>péče o vzhled obce</t>
  </si>
  <si>
    <t>nebytové hospodářství (příjmy z pronájmu)</t>
  </si>
  <si>
    <t>požární ochrana</t>
  </si>
  <si>
    <t>komunální služby a rozvoj (příjmy z pronájmu pozemků polí)</t>
  </si>
  <si>
    <t>zastupitelstvo obce</t>
  </si>
  <si>
    <t>sběr a svoz kom. odpadu</t>
  </si>
  <si>
    <t>činnosti místní správy</t>
  </si>
  <si>
    <t>využívání a zneškodňování odpadu</t>
  </si>
  <si>
    <t>služby peněžních ústavů</t>
  </si>
  <si>
    <t>obecné příjmy a výdaje z fin. operací</t>
  </si>
  <si>
    <t>pojištění majetku obce</t>
  </si>
  <si>
    <t>financování z rezerv na účtech obce</t>
  </si>
  <si>
    <t>ostatní činnosti jinde nespecifikované (rezervy)</t>
  </si>
  <si>
    <t>Příjmy celkem</t>
  </si>
  <si>
    <t>Výdaje celkem</t>
  </si>
  <si>
    <t>Schváleno dne:</t>
  </si>
  <si>
    <t>Připravil:</t>
  </si>
  <si>
    <t>Starosta obce</t>
  </si>
  <si>
    <t>Účetní obce</t>
  </si>
  <si>
    <t>Milan Friml</t>
  </si>
  <si>
    <t>Markéta Kolenová</t>
  </si>
  <si>
    <t>Podpis:</t>
  </si>
  <si>
    <t>ROZPOČET OBCE TRUSNOV NA ROK 2018</t>
  </si>
  <si>
    <t>ROZPOČET OBCE TRUSNOV NA ROK 2019</t>
  </si>
  <si>
    <t xml:space="preserve">Silnice </t>
  </si>
  <si>
    <t>Chodníky – oprava chodníků v části Trusnov</t>
  </si>
  <si>
    <t xml:space="preserve">pitná voda </t>
  </si>
  <si>
    <t>komunální služby- nakládání s majetkem obce (oprava kapličky a budovy pohostinství a jídelny v části Trusnov)</t>
  </si>
  <si>
    <t>položka</t>
  </si>
  <si>
    <t>příjmy z pronájmu pozemků</t>
  </si>
  <si>
    <t>pitná voda -poskytování služeb a výrobků</t>
  </si>
  <si>
    <t xml:space="preserve">pitná voda -pronájem </t>
  </si>
  <si>
    <t>sběr a svoz kom. Odpadu (příjmy z prodeje – pytle)</t>
  </si>
  <si>
    <t xml:space="preserve">sběr a svoz kom. Odpadu </t>
  </si>
  <si>
    <t>Příjmy celkem s financováním</t>
  </si>
  <si>
    <t>paragraf  rozpočtu</t>
  </si>
  <si>
    <t>rozhlas a televize (rozhlasovy poplatek)</t>
  </si>
  <si>
    <t>rozhlas a televize (ostatní sluzby)</t>
  </si>
  <si>
    <t>ostatní záležitosti kultury, církví – materiál</t>
  </si>
  <si>
    <t>ostatní záležitosti kultury, církví – služby</t>
  </si>
  <si>
    <t>ostatní záležitosti kultury, církví – pohoštění</t>
  </si>
  <si>
    <t>ostatní záležitosti kultury, církví – věcné dary</t>
  </si>
  <si>
    <t>ostatní záležitosti kultury, církví – dary</t>
  </si>
  <si>
    <t>ostatní tělovýchovná činnost – dary</t>
  </si>
  <si>
    <t>bytové hospodářství – materiál</t>
  </si>
  <si>
    <t>Majetek – ostatní sluzby</t>
  </si>
  <si>
    <t>sběr a svoz komunálního odpadu – pytle</t>
  </si>
  <si>
    <t>sběr a svoz komunálního odpadu – svoz</t>
  </si>
  <si>
    <t>sběr a svoz komunálního odpadu – splátka jistiny</t>
  </si>
  <si>
    <t>péče o vzhled obce - materiál</t>
  </si>
  <si>
    <t>péče o vzhled obce – benzín</t>
  </si>
  <si>
    <t>péče o vzhled obce – služby</t>
  </si>
  <si>
    <t>zastupitelstvo obce – odmeny zastupitelů</t>
  </si>
  <si>
    <t>činnosti místní správy – ostatní platy (DPP)</t>
  </si>
  <si>
    <t>činnosti místní správy – zdravotní poj. Zast.</t>
  </si>
  <si>
    <t>činnosti místní správy – tisk, knihy</t>
  </si>
  <si>
    <t>činnosti místní správy – materiál</t>
  </si>
  <si>
    <t>činnosti místní správy – plyn</t>
  </si>
  <si>
    <t>činnosti místní správy – elektřina</t>
  </si>
  <si>
    <t>činnosti místní správy – poštovní sl.</t>
  </si>
  <si>
    <t>činnosti místní správy – služby banka</t>
  </si>
  <si>
    <t>činnosti místní správy – školení</t>
  </si>
  <si>
    <t>činnosti místní správy – služby sw</t>
  </si>
  <si>
    <t>činnosti místní správy – ostatní služby</t>
  </si>
  <si>
    <t>činnosti místní správy – opravy a udržování</t>
  </si>
  <si>
    <t>činnosti místní správy – pohoštění</t>
  </si>
  <si>
    <t>činnosti místní správy – poplatky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</si>
  <si>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</si>
  <si>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</si>
  <si>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</si>
  <si>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</si>
  <si>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</si>
  <si>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</si>
  <si>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</si>
  <si>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</si>
  <si>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schválená výše příspěvku na výkon SS</t>
  </si>
  <si>
    <t xml:space="preserve">těžební práce v lese </t>
  </si>
  <si>
    <t>přesun ze služeb zeleně obce</t>
  </si>
  <si>
    <t>vyúčtování dotace voleb</t>
  </si>
  <si>
    <t>přesun prostředků z jiného paragrafu</t>
  </si>
  <si>
    <t>platba za VB</t>
  </si>
  <si>
    <t>přeplatek elektřiny</t>
  </si>
  <si>
    <t>Celkem</t>
  </si>
  <si>
    <t>Schválil:</t>
  </si>
  <si>
    <t>Účetní</t>
  </si>
  <si>
    <t>Správce rozpočtu</t>
  </si>
  <si>
    <t>Starosta obce:</t>
  </si>
  <si>
    <t>Schválil dne:</t>
  </si>
  <si>
    <t>Rozpočtové opatření č.2</t>
  </si>
  <si>
    <t>proúčtování daně z příjmů</t>
  </si>
  <si>
    <t>rozpis v rámci paragrafu (hasiči)</t>
  </si>
  <si>
    <t>na Veřejném zasedání</t>
  </si>
  <si>
    <t>Rozpočtové opatření č.3</t>
  </si>
  <si>
    <t>Rozpis rozpočtu</t>
  </si>
  <si>
    <t>rozpis v rámci paragrafu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</si>
</sst>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#,##0\ [$Kč-405];\-#,##0\ [$Kč-405]"/>
    <numFmt numFmtId="168" formatCode="D/M/YYYY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5" fontId="4" fillId="0" borderId="2" xfId="20" applyNumberFormat="1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>
      <alignment/>
      <protection/>
    </xf>
    <xf numFmtId="166" fontId="6" fillId="0" borderId="3" xfId="20" applyNumberFormat="1" applyFont="1" applyBorder="1" applyAlignment="1">
      <alignment horizontal="center" wrapText="1"/>
      <protection/>
    </xf>
    <xf numFmtId="164" fontId="7" fillId="0" borderId="4" xfId="20" applyFont="1" applyBorder="1" applyAlignment="1">
      <alignment horizontal="center" wrapText="1"/>
      <protection/>
    </xf>
    <xf numFmtId="164" fontId="6" fillId="0" borderId="4" xfId="20" applyFont="1" applyBorder="1" applyAlignment="1">
      <alignment horizontal="center" wrapText="1"/>
      <protection/>
    </xf>
    <xf numFmtId="166" fontId="6" fillId="0" borderId="4" xfId="20" applyNumberFormat="1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 applyAlignment="1">
      <alignment wrapText="1"/>
      <protection/>
    </xf>
    <xf numFmtId="165" fontId="6" fillId="0" borderId="6" xfId="20" applyNumberFormat="1" applyFont="1" applyBorder="1">
      <alignment/>
      <protection/>
    </xf>
    <xf numFmtId="164" fontId="8" fillId="0" borderId="7" xfId="20" applyFont="1" applyBorder="1">
      <alignment/>
      <protection/>
    </xf>
    <xf numFmtId="164" fontId="3" fillId="0" borderId="7" xfId="20" applyFont="1" applyBorder="1">
      <alignment/>
      <protection/>
    </xf>
    <xf numFmtId="165" fontId="6" fillId="0" borderId="7" xfId="20" applyNumberFormat="1" applyFont="1" applyBorder="1">
      <alignment/>
      <protection/>
    </xf>
    <xf numFmtId="164" fontId="3" fillId="0" borderId="8" xfId="20" applyFont="1" applyBorder="1">
      <alignment/>
      <protection/>
    </xf>
    <xf numFmtId="164" fontId="3" fillId="2" borderId="8" xfId="20" applyFont="1" applyFill="1" applyBorder="1">
      <alignment/>
      <protection/>
    </xf>
    <xf numFmtId="165" fontId="6" fillId="2" borderId="7" xfId="20" applyNumberFormat="1" applyFont="1" applyFill="1" applyBorder="1">
      <alignment/>
      <protection/>
    </xf>
    <xf numFmtId="165" fontId="9" fillId="2" borderId="6" xfId="20" applyNumberFormat="1" applyFont="1" applyFill="1" applyBorder="1">
      <alignment/>
      <protection/>
    </xf>
    <xf numFmtId="164" fontId="3" fillId="2" borderId="8" xfId="20" applyFont="1" applyFill="1" applyBorder="1" applyAlignment="1">
      <alignment wrapText="1"/>
      <protection/>
    </xf>
    <xf numFmtId="164" fontId="3" fillId="2" borderId="7" xfId="20" applyFont="1" applyFill="1" applyBorder="1">
      <alignment/>
      <protection/>
    </xf>
    <xf numFmtId="165" fontId="9" fillId="0" borderId="6" xfId="20" applyNumberFormat="1" applyFont="1" applyBorder="1">
      <alignment/>
      <protection/>
    </xf>
    <xf numFmtId="164" fontId="8" fillId="2" borderId="7" xfId="20" applyFont="1" applyFill="1" applyBorder="1">
      <alignment/>
      <protection/>
    </xf>
    <xf numFmtId="164" fontId="1" fillId="0" borderId="9" xfId="20" applyBorder="1">
      <alignment/>
      <protection/>
    </xf>
    <xf numFmtId="164" fontId="10" fillId="0" borderId="10" xfId="20" applyFont="1" applyBorder="1">
      <alignment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5" fontId="11" fillId="0" borderId="0" xfId="20" applyNumberFormat="1" applyFont="1">
      <alignment/>
      <protection/>
    </xf>
    <xf numFmtId="164" fontId="11" fillId="0" borderId="0" xfId="20" applyFont="1">
      <alignment/>
      <protection/>
    </xf>
    <xf numFmtId="164" fontId="11" fillId="0" borderId="0" xfId="20" applyFont="1" applyFill="1" applyBorder="1">
      <alignment/>
      <protection/>
    </xf>
    <xf numFmtId="164" fontId="12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3" fillId="0" borderId="0" xfId="20" applyFont="1">
      <alignment/>
      <protection/>
    </xf>
    <xf numFmtId="164" fontId="14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14" fillId="0" borderId="0" xfId="20" applyFont="1" applyBorder="1">
      <alignment/>
      <protection/>
    </xf>
    <xf numFmtId="166" fontId="14" fillId="0" borderId="3" xfId="20" applyNumberFormat="1" applyFont="1" applyBorder="1" applyAlignment="1">
      <alignment horizontal="center" wrapText="1"/>
      <protection/>
    </xf>
    <xf numFmtId="164" fontId="14" fillId="0" borderId="4" xfId="20" applyFont="1" applyBorder="1" applyAlignment="1">
      <alignment horizontal="center" wrapText="1"/>
      <protection/>
    </xf>
    <xf numFmtId="166" fontId="14" fillId="0" borderId="4" xfId="20" applyNumberFormat="1" applyFont="1" applyBorder="1" applyAlignment="1">
      <alignment horizontal="center" wrapText="1"/>
      <protection/>
    </xf>
    <xf numFmtId="164" fontId="14" fillId="0" borderId="5" xfId="20" applyFont="1" applyBorder="1" applyAlignment="1">
      <alignment horizontal="center" wrapText="1"/>
      <protection/>
    </xf>
    <xf numFmtId="164" fontId="4" fillId="0" borderId="0" xfId="20" applyFont="1" applyAlignment="1">
      <alignment wrapText="1"/>
      <protection/>
    </xf>
    <xf numFmtId="165" fontId="14" fillId="0" borderId="6" xfId="20" applyNumberFormat="1" applyFont="1" applyBorder="1">
      <alignment/>
      <protection/>
    </xf>
    <xf numFmtId="164" fontId="7" fillId="0" borderId="7" xfId="20" applyFont="1" applyBorder="1">
      <alignment/>
      <protection/>
    </xf>
    <xf numFmtId="164" fontId="4" fillId="0" borderId="7" xfId="20" applyFont="1" applyBorder="1">
      <alignment/>
      <protection/>
    </xf>
    <xf numFmtId="165" fontId="14" fillId="0" borderId="7" xfId="20" applyNumberFormat="1" applyFont="1" applyBorder="1">
      <alignment/>
      <protection/>
    </xf>
    <xf numFmtId="164" fontId="4" fillId="0" borderId="8" xfId="20" applyFont="1" applyBorder="1">
      <alignment/>
      <protection/>
    </xf>
    <xf numFmtId="164" fontId="4" fillId="2" borderId="8" xfId="20" applyFont="1" applyFill="1" applyBorder="1">
      <alignment/>
      <protection/>
    </xf>
    <xf numFmtId="165" fontId="14" fillId="2" borderId="7" xfId="20" applyNumberFormat="1" applyFont="1" applyFill="1" applyBorder="1">
      <alignment/>
      <protection/>
    </xf>
    <xf numFmtId="165" fontId="15" fillId="2" borderId="6" xfId="20" applyNumberFormat="1" applyFont="1" applyFill="1" applyBorder="1">
      <alignment/>
      <protection/>
    </xf>
    <xf numFmtId="164" fontId="4" fillId="2" borderId="8" xfId="20" applyFont="1" applyFill="1" applyBorder="1" applyAlignment="1">
      <alignment wrapText="1"/>
      <protection/>
    </xf>
    <xf numFmtId="164" fontId="4" fillId="2" borderId="7" xfId="20" applyFont="1" applyFill="1" applyBorder="1">
      <alignment/>
      <protection/>
    </xf>
    <xf numFmtId="165" fontId="15" fillId="0" borderId="6" xfId="20" applyNumberFormat="1" applyFont="1" applyBorder="1">
      <alignment/>
      <protection/>
    </xf>
    <xf numFmtId="164" fontId="7" fillId="2" borderId="7" xfId="20" applyFont="1" applyFill="1" applyBorder="1">
      <alignment/>
      <protection/>
    </xf>
    <xf numFmtId="165" fontId="14" fillId="0" borderId="0" xfId="20" applyNumberFormat="1" applyFont="1">
      <alignment/>
      <protection/>
    </xf>
    <xf numFmtId="164" fontId="14" fillId="0" borderId="0" xfId="20" applyFont="1" applyFill="1" applyBorder="1">
      <alignment/>
      <protection/>
    </xf>
    <xf numFmtId="164" fontId="4" fillId="0" borderId="0" xfId="20" applyFont="1" applyAlignment="1">
      <alignment horizontal="right"/>
      <protection/>
    </xf>
    <xf numFmtId="165" fontId="14" fillId="0" borderId="7" xfId="20" applyNumberFormat="1" applyFont="1" applyFill="1" applyBorder="1">
      <alignment/>
      <protection/>
    </xf>
    <xf numFmtId="165" fontId="15" fillId="3" borderId="6" xfId="20" applyNumberFormat="1" applyFont="1" applyFill="1" applyBorder="1">
      <alignment/>
      <protection/>
    </xf>
    <xf numFmtId="164" fontId="7" fillId="3" borderId="7" xfId="20" applyFont="1" applyFill="1" applyBorder="1">
      <alignment/>
      <protection/>
    </xf>
    <xf numFmtId="165" fontId="14" fillId="0" borderId="12" xfId="20" applyNumberFormat="1" applyFont="1" applyBorder="1">
      <alignment/>
      <protection/>
    </xf>
    <xf numFmtId="164" fontId="14" fillId="0" borderId="12" xfId="20" applyFont="1" applyBorder="1">
      <alignment/>
      <protection/>
    </xf>
    <xf numFmtId="164" fontId="16" fillId="0" borderId="0" xfId="0" applyFont="1" applyAlignment="1">
      <alignment/>
    </xf>
    <xf numFmtId="164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167" fontId="17" fillId="0" borderId="12" xfId="0" applyNumberFormat="1" applyFont="1" applyBorder="1" applyAlignment="1">
      <alignment/>
    </xf>
    <xf numFmtId="164" fontId="0" fillId="4" borderId="12" xfId="0" applyFill="1" applyBorder="1" applyAlignment="1">
      <alignment/>
    </xf>
    <xf numFmtId="167" fontId="0" fillId="4" borderId="12" xfId="0" applyNumberFormat="1" applyFill="1" applyBorder="1" applyAlignment="1">
      <alignment/>
    </xf>
    <xf numFmtId="164" fontId="16" fillId="4" borderId="12" xfId="0" applyFont="1" applyFill="1" applyBorder="1" applyAlignment="1">
      <alignment/>
    </xf>
    <xf numFmtId="168" fontId="0" fillId="0" borderId="0" xfId="0" applyNumberFormat="1" applyAlignment="1">
      <alignment/>
    </xf>
    <xf numFmtId="164" fontId="16" fillId="0" borderId="0" xfId="20" applyFont="1" applyFill="1" applyBorder="1">
      <alignment/>
      <protection/>
    </xf>
    <xf numFmtId="164" fontId="16" fillId="0" borderId="0" xfId="20" applyFont="1">
      <alignment/>
      <protection/>
    </xf>
    <xf numFmtId="164" fontId="17" fillId="0" borderId="7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6">
      <selection activeCell="C11" activeCellId="1" sqref="O25:O26 C11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0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9" activeCellId="1" sqref="O25:O26 H9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61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600000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350000</v>
      </c>
      <c r="E7" s="55">
        <v>2212</v>
      </c>
      <c r="F7" s="59" t="s">
        <v>13</v>
      </c>
    </row>
    <row r="8" spans="1:6" s="10" customFormat="1" ht="12.75">
      <c r="A8" s="54">
        <v>60000</v>
      </c>
      <c r="B8" s="55">
        <v>1113</v>
      </c>
      <c r="C8" s="56" t="s">
        <v>14</v>
      </c>
      <c r="D8" s="57">
        <v>360000</v>
      </c>
      <c r="E8" s="55">
        <v>2310</v>
      </c>
      <c r="F8" s="59" t="s">
        <v>15</v>
      </c>
    </row>
    <row r="9" spans="1:6" s="10" customFormat="1" ht="12.75">
      <c r="A9" s="54">
        <v>600000</v>
      </c>
      <c r="B9" s="55">
        <v>1121</v>
      </c>
      <c r="C9" s="56" t="s">
        <v>16</v>
      </c>
      <c r="D9" s="57">
        <v>8000</v>
      </c>
      <c r="E9" s="55">
        <v>3111</v>
      </c>
      <c r="F9" s="59" t="s">
        <v>17</v>
      </c>
    </row>
    <row r="10" spans="1:6" s="10" customFormat="1" ht="12.75">
      <c r="A10" s="54">
        <v>1000000</v>
      </c>
      <c r="B10" s="55">
        <v>1211</v>
      </c>
      <c r="C10" s="56" t="s">
        <v>18</v>
      </c>
      <c r="D10" s="57">
        <v>5000</v>
      </c>
      <c r="E10" s="55">
        <v>3314</v>
      </c>
      <c r="F10" s="59" t="s">
        <v>19</v>
      </c>
    </row>
    <row r="11" spans="1:6" s="10" customFormat="1" ht="12.75">
      <c r="A11" s="54">
        <v>108000</v>
      </c>
      <c r="B11" s="55">
        <v>1340</v>
      </c>
      <c r="C11" s="56" t="s">
        <v>20</v>
      </c>
      <c r="D11" s="57">
        <v>5000</v>
      </c>
      <c r="E11" s="55">
        <v>3341</v>
      </c>
      <c r="F11" s="59" t="s">
        <v>21</v>
      </c>
    </row>
    <row r="12" spans="1:6" s="10" customFormat="1" ht="12.75">
      <c r="A12" s="54">
        <v>5000</v>
      </c>
      <c r="B12" s="55">
        <v>1341</v>
      </c>
      <c r="C12" s="56" t="s">
        <v>22</v>
      </c>
      <c r="D12" s="57">
        <v>30000</v>
      </c>
      <c r="E12" s="55">
        <v>3399</v>
      </c>
      <c r="F12" s="59" t="s">
        <v>23</v>
      </c>
    </row>
    <row r="13" spans="1:6" s="10" customFormat="1" ht="12.75">
      <c r="A13" s="54">
        <v>9000</v>
      </c>
      <c r="B13" s="55">
        <v>1381</v>
      </c>
      <c r="C13" s="56" t="s">
        <v>24</v>
      </c>
      <c r="D13" s="57">
        <v>5000</v>
      </c>
      <c r="E13" s="55">
        <v>3419</v>
      </c>
      <c r="F13" s="59" t="s">
        <v>25</v>
      </c>
    </row>
    <row r="14" spans="1:6" s="10" customFormat="1" ht="12.75">
      <c r="A14" s="54">
        <v>1000</v>
      </c>
      <c r="B14" s="55">
        <v>1361</v>
      </c>
      <c r="C14" s="56" t="s">
        <v>26</v>
      </c>
      <c r="D14" s="60">
        <v>5000</v>
      </c>
      <c r="E14" s="55">
        <v>3612</v>
      </c>
      <c r="F14" s="59" t="s">
        <v>27</v>
      </c>
    </row>
    <row r="15" spans="1:6" s="10" customFormat="1" ht="12.75">
      <c r="A15" s="54">
        <v>500000</v>
      </c>
      <c r="B15" s="55">
        <v>1511</v>
      </c>
      <c r="C15" s="56" t="s">
        <v>28</v>
      </c>
      <c r="D15" s="60">
        <v>2000000</v>
      </c>
      <c r="E15" s="55">
        <v>3631</v>
      </c>
      <c r="F15" s="59" t="s">
        <v>29</v>
      </c>
    </row>
    <row r="16" spans="1:6" s="10" customFormat="1" ht="12.75">
      <c r="A16" s="61">
        <v>60900</v>
      </c>
      <c r="B16" s="55">
        <v>4112</v>
      </c>
      <c r="C16" s="56" t="s">
        <v>30</v>
      </c>
      <c r="D16" s="60">
        <v>600000</v>
      </c>
      <c r="E16" s="55">
        <v>3639</v>
      </c>
      <c r="F16" s="62" t="s">
        <v>31</v>
      </c>
    </row>
    <row r="17" spans="1:6" s="10" customFormat="1" ht="12.75">
      <c r="A17" s="54">
        <v>130000</v>
      </c>
      <c r="B17" s="55">
        <v>1032</v>
      </c>
      <c r="C17" s="56" t="s">
        <v>32</v>
      </c>
      <c r="D17" s="57">
        <v>130000</v>
      </c>
      <c r="E17" s="55">
        <v>3722</v>
      </c>
      <c r="F17" s="59" t="s">
        <v>33</v>
      </c>
    </row>
    <row r="18" spans="1:6" s="10" customFormat="1" ht="12.75">
      <c r="A18" s="54">
        <v>10000</v>
      </c>
      <c r="B18" s="55">
        <v>2310</v>
      </c>
      <c r="C18" s="63" t="s">
        <v>34</v>
      </c>
      <c r="D18" s="57">
        <v>85000</v>
      </c>
      <c r="E18" s="55">
        <v>3725</v>
      </c>
      <c r="F18" s="59" t="s">
        <v>35</v>
      </c>
    </row>
    <row r="19" spans="1:6" s="10" customFormat="1" ht="12.75">
      <c r="A19" s="54">
        <v>1000</v>
      </c>
      <c r="B19" s="55">
        <v>2341</v>
      </c>
      <c r="C19" s="56" t="s">
        <v>36</v>
      </c>
      <c r="D19" s="57">
        <v>2000</v>
      </c>
      <c r="E19" s="55">
        <v>3741</v>
      </c>
      <c r="F19" s="59" t="s">
        <v>37</v>
      </c>
    </row>
    <row r="20" spans="1:6" s="10" customFormat="1" ht="12.75">
      <c r="A20" s="54">
        <f>2500*12</f>
        <v>30000</v>
      </c>
      <c r="B20" s="55">
        <v>3612</v>
      </c>
      <c r="C20" s="56" t="s">
        <v>38</v>
      </c>
      <c r="D20" s="60">
        <v>50000</v>
      </c>
      <c r="E20" s="55">
        <v>3745</v>
      </c>
      <c r="F20" s="58" t="s">
        <v>39</v>
      </c>
    </row>
    <row r="21" spans="1:6" s="10" customFormat="1" ht="12.75">
      <c r="A21" s="54">
        <v>20000</v>
      </c>
      <c r="B21" s="55">
        <v>3613</v>
      </c>
      <c r="C21" s="56" t="s">
        <v>40</v>
      </c>
      <c r="D21" s="60">
        <v>10000</v>
      </c>
      <c r="E21" s="55">
        <v>5512</v>
      </c>
      <c r="F21" s="58" t="s">
        <v>41</v>
      </c>
    </row>
    <row r="22" spans="1:6" s="10" customFormat="1" ht="12.75">
      <c r="A22" s="54">
        <v>87000</v>
      </c>
      <c r="B22" s="55">
        <v>3639</v>
      </c>
      <c r="C22" s="56" t="s">
        <v>42</v>
      </c>
      <c r="D22" s="60">
        <v>380000</v>
      </c>
      <c r="E22" s="55">
        <v>6112</v>
      </c>
      <c r="F22" s="58" t="s">
        <v>43</v>
      </c>
    </row>
    <row r="23" spans="1:6" s="10" customFormat="1" ht="12.75">
      <c r="A23" s="54">
        <v>500</v>
      </c>
      <c r="B23" s="55">
        <v>3722</v>
      </c>
      <c r="C23" s="56" t="s">
        <v>44</v>
      </c>
      <c r="D23" s="60">
        <v>700000</v>
      </c>
      <c r="E23" s="55">
        <v>6171</v>
      </c>
      <c r="F23" s="58" t="s">
        <v>45</v>
      </c>
    </row>
    <row r="24" spans="1:6" s="10" customFormat="1" ht="12.75">
      <c r="A24" s="54">
        <v>25000</v>
      </c>
      <c r="B24" s="55">
        <v>3725</v>
      </c>
      <c r="C24" s="56" t="s">
        <v>46</v>
      </c>
      <c r="D24" s="60">
        <v>5000</v>
      </c>
      <c r="E24" s="55">
        <v>6310</v>
      </c>
      <c r="F24" s="58" t="s">
        <v>47</v>
      </c>
    </row>
    <row r="25" spans="1:6" s="10" customFormat="1" ht="12.75">
      <c r="A25" s="54">
        <v>500</v>
      </c>
      <c r="B25" s="55">
        <v>6310</v>
      </c>
      <c r="C25" s="56" t="s">
        <v>48</v>
      </c>
      <c r="D25" s="60">
        <v>30000</v>
      </c>
      <c r="E25" s="55">
        <v>6320</v>
      </c>
      <c r="F25" s="58" t="s">
        <v>49</v>
      </c>
    </row>
    <row r="26" spans="1:6" s="10" customFormat="1" ht="12.75">
      <c r="A26" s="64">
        <v>1600000</v>
      </c>
      <c r="B26" s="65">
        <v>8115</v>
      </c>
      <c r="C26" s="65" t="s">
        <v>50</v>
      </c>
      <c r="D26" s="60">
        <f>SUM(A6:A26)-SUM(D6:D25)</f>
        <v>87900</v>
      </c>
      <c r="E26" s="55">
        <v>6409</v>
      </c>
      <c r="F26" s="58" t="s">
        <v>51</v>
      </c>
    </row>
    <row r="27" spans="1:6" s="46" customFormat="1" ht="12.75">
      <c r="A27" s="66">
        <f>SUM(A6:A26)</f>
        <v>4857900</v>
      </c>
      <c r="C27" s="46" t="s">
        <v>52</v>
      </c>
      <c r="D27" s="66">
        <f>SUM(D6:D26)</f>
        <v>4857900</v>
      </c>
      <c r="F27" s="67" t="s">
        <v>53</v>
      </c>
    </row>
    <row r="28" s="10" customFormat="1" ht="12.75"/>
    <row r="29" spans="1:4" s="10" customFormat="1" ht="12.75">
      <c r="A29" s="46" t="s">
        <v>54</v>
      </c>
      <c r="D29" s="46" t="s">
        <v>55</v>
      </c>
    </row>
    <row r="30" spans="4:6" s="10" customFormat="1" ht="12.75">
      <c r="D30" s="10" t="s">
        <v>56</v>
      </c>
      <c r="F30" s="10" t="s">
        <v>57</v>
      </c>
    </row>
    <row r="31" spans="4:6" s="10" customFormat="1" ht="12.75">
      <c r="D31" s="10" t="s">
        <v>58</v>
      </c>
      <c r="F31" s="10" t="s">
        <v>59</v>
      </c>
    </row>
    <row r="32" s="10" customFormat="1" ht="12.75">
      <c r="C32" s="68" t="s">
        <v>60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27" activeCellId="1" sqref="O25:O26 C2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62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700000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20000</v>
      </c>
      <c r="E7" s="55">
        <v>2212</v>
      </c>
      <c r="F7" s="59" t="s">
        <v>63</v>
      </c>
    </row>
    <row r="8" spans="1:6" s="10" customFormat="1" ht="12.75">
      <c r="A8" s="54"/>
      <c r="B8" s="55"/>
      <c r="C8" s="56"/>
      <c r="D8" s="69">
        <v>3200000</v>
      </c>
      <c r="E8" s="55">
        <v>2219</v>
      </c>
      <c r="F8" s="59" t="s">
        <v>64</v>
      </c>
    </row>
    <row r="9" spans="1:6" s="10" customFormat="1" ht="12.75">
      <c r="A9" s="54">
        <v>60000</v>
      </c>
      <c r="B9" s="55">
        <v>1113</v>
      </c>
      <c r="C9" s="56" t="s">
        <v>14</v>
      </c>
      <c r="D9" s="69">
        <v>10000</v>
      </c>
      <c r="E9" s="55">
        <v>2310</v>
      </c>
      <c r="F9" s="59" t="s">
        <v>65</v>
      </c>
    </row>
    <row r="10" spans="1:6" s="10" customFormat="1" ht="12.75">
      <c r="A10" s="54">
        <v>600000</v>
      </c>
      <c r="B10" s="55">
        <v>1121</v>
      </c>
      <c r="C10" s="56" t="s">
        <v>16</v>
      </c>
      <c r="D10" s="69">
        <v>5000</v>
      </c>
      <c r="E10" s="55">
        <v>3111</v>
      </c>
      <c r="F10" s="59" t="s">
        <v>17</v>
      </c>
    </row>
    <row r="11" spans="1:6" s="10" customFormat="1" ht="12.75">
      <c r="A11" s="54">
        <v>1500000</v>
      </c>
      <c r="B11" s="55">
        <v>1211</v>
      </c>
      <c r="C11" s="56" t="s">
        <v>18</v>
      </c>
      <c r="D11" s="69">
        <v>5000</v>
      </c>
      <c r="E11" s="55">
        <v>3314</v>
      </c>
      <c r="F11" s="59" t="s">
        <v>19</v>
      </c>
    </row>
    <row r="12" spans="1:6" s="10" customFormat="1" ht="12.75">
      <c r="A12" s="54">
        <v>106000</v>
      </c>
      <c r="B12" s="55">
        <v>1340</v>
      </c>
      <c r="C12" s="56" t="s">
        <v>20</v>
      </c>
      <c r="D12" s="69">
        <v>5000</v>
      </c>
      <c r="E12" s="55">
        <v>3341</v>
      </c>
      <c r="F12" s="59" t="s">
        <v>21</v>
      </c>
    </row>
    <row r="13" spans="1:6" s="10" customFormat="1" ht="12.75">
      <c r="A13" s="54">
        <v>5000</v>
      </c>
      <c r="B13" s="55">
        <v>1341</v>
      </c>
      <c r="C13" s="56" t="s">
        <v>22</v>
      </c>
      <c r="D13" s="69">
        <v>30000</v>
      </c>
      <c r="E13" s="55">
        <v>3399</v>
      </c>
      <c r="F13" s="59" t="s">
        <v>23</v>
      </c>
    </row>
    <row r="14" spans="1:6" s="10" customFormat="1" ht="12.75">
      <c r="A14" s="54">
        <v>14000</v>
      </c>
      <c r="B14" s="55">
        <v>1381</v>
      </c>
      <c r="C14" s="56" t="s">
        <v>24</v>
      </c>
      <c r="D14" s="69">
        <v>5000</v>
      </c>
      <c r="E14" s="55">
        <v>3419</v>
      </c>
      <c r="F14" s="59" t="s">
        <v>25</v>
      </c>
    </row>
    <row r="15" spans="1:6" s="10" customFormat="1" ht="12.75">
      <c r="A15" s="54">
        <v>3000</v>
      </c>
      <c r="B15" s="55">
        <v>1361</v>
      </c>
      <c r="C15" s="56" t="s">
        <v>26</v>
      </c>
      <c r="D15" s="69">
        <v>5000</v>
      </c>
      <c r="E15" s="55">
        <v>3612</v>
      </c>
      <c r="F15" s="59" t="s">
        <v>27</v>
      </c>
    </row>
    <row r="16" spans="1:6" s="10" customFormat="1" ht="12.75">
      <c r="A16" s="54">
        <v>450000</v>
      </c>
      <c r="B16" s="55">
        <v>1511</v>
      </c>
      <c r="C16" s="56" t="s">
        <v>28</v>
      </c>
      <c r="D16" s="69">
        <v>2350000</v>
      </c>
      <c r="E16" s="55">
        <v>3631</v>
      </c>
      <c r="F16" s="59" t="s">
        <v>29</v>
      </c>
    </row>
    <row r="17" spans="1:6" s="10" customFormat="1" ht="12.75">
      <c r="A17" s="61">
        <v>60900</v>
      </c>
      <c r="B17" s="55">
        <v>4112</v>
      </c>
      <c r="C17" s="56" t="s">
        <v>30</v>
      </c>
      <c r="D17" s="69">
        <v>950000</v>
      </c>
      <c r="E17" s="55">
        <v>3639</v>
      </c>
      <c r="F17" s="62" t="s">
        <v>66</v>
      </c>
    </row>
    <row r="18" spans="1:6" s="10" customFormat="1" ht="12.75">
      <c r="A18" s="54">
        <v>130000</v>
      </c>
      <c r="B18" s="55">
        <v>1032</v>
      </c>
      <c r="C18" s="56" t="s">
        <v>32</v>
      </c>
      <c r="D18" s="69">
        <v>150000</v>
      </c>
      <c r="E18" s="55">
        <v>3722</v>
      </c>
      <c r="F18" s="59" t="s">
        <v>33</v>
      </c>
    </row>
    <row r="19" spans="1:6" s="10" customFormat="1" ht="12.75">
      <c r="A19" s="54">
        <v>10000</v>
      </c>
      <c r="B19" s="55">
        <v>2310</v>
      </c>
      <c r="C19" s="63" t="s">
        <v>34</v>
      </c>
      <c r="D19" s="69">
        <v>85000</v>
      </c>
      <c r="E19" s="55">
        <v>3725</v>
      </c>
      <c r="F19" s="59" t="s">
        <v>35</v>
      </c>
    </row>
    <row r="20" spans="1:6" s="10" customFormat="1" ht="12.75">
      <c r="A20" s="54">
        <v>1000</v>
      </c>
      <c r="B20" s="55">
        <v>2341</v>
      </c>
      <c r="C20" s="56" t="s">
        <v>36</v>
      </c>
      <c r="D20" s="69"/>
      <c r="E20" s="55"/>
      <c r="F20" s="59"/>
    </row>
    <row r="21" spans="1:6" s="10" customFormat="1" ht="12.75">
      <c r="A21" s="54">
        <f>2500*12</f>
        <v>30000</v>
      </c>
      <c r="B21" s="55">
        <v>3612</v>
      </c>
      <c r="C21" s="56" t="s">
        <v>38</v>
      </c>
      <c r="D21" s="69">
        <v>80000</v>
      </c>
      <c r="E21" s="55">
        <v>3745</v>
      </c>
      <c r="F21" s="58" t="s">
        <v>39</v>
      </c>
    </row>
    <row r="22" spans="1:6" s="10" customFormat="1" ht="12.75">
      <c r="A22" s="54">
        <v>15000</v>
      </c>
      <c r="B22" s="55">
        <v>3613</v>
      </c>
      <c r="C22" s="56" t="s">
        <v>40</v>
      </c>
      <c r="D22" s="69">
        <v>10000</v>
      </c>
      <c r="E22" s="55">
        <v>5512</v>
      </c>
      <c r="F22" s="58" t="s">
        <v>41</v>
      </c>
    </row>
    <row r="23" spans="1:6" s="10" customFormat="1" ht="12.75">
      <c r="A23" s="54">
        <v>87000</v>
      </c>
      <c r="B23" s="55">
        <v>3639</v>
      </c>
      <c r="C23" s="56" t="s">
        <v>42</v>
      </c>
      <c r="D23" s="69">
        <v>500000</v>
      </c>
      <c r="E23" s="55">
        <v>6112</v>
      </c>
      <c r="F23" s="58" t="s">
        <v>43</v>
      </c>
    </row>
    <row r="24" spans="1:6" s="10" customFormat="1" ht="12.75">
      <c r="A24" s="54">
        <v>2000</v>
      </c>
      <c r="B24" s="55">
        <v>3722</v>
      </c>
      <c r="C24" s="56" t="s">
        <v>44</v>
      </c>
      <c r="D24" s="69">
        <v>700000</v>
      </c>
      <c r="E24" s="55">
        <v>6171</v>
      </c>
      <c r="F24" s="58" t="s">
        <v>45</v>
      </c>
    </row>
    <row r="25" spans="1:6" s="10" customFormat="1" ht="12.75">
      <c r="A25" s="54">
        <v>5000</v>
      </c>
      <c r="B25" s="55">
        <v>3723</v>
      </c>
      <c r="C25" s="56" t="s">
        <v>44</v>
      </c>
      <c r="D25" s="60"/>
      <c r="E25" s="55"/>
      <c r="F25" s="58"/>
    </row>
    <row r="26" spans="1:6" s="10" customFormat="1" ht="12.75">
      <c r="A26" s="54">
        <v>25000</v>
      </c>
      <c r="B26" s="55">
        <v>3725</v>
      </c>
      <c r="C26" s="56" t="s">
        <v>46</v>
      </c>
      <c r="D26" s="60">
        <v>5000</v>
      </c>
      <c r="E26" s="55">
        <v>6310</v>
      </c>
      <c r="F26" s="58" t="s">
        <v>47</v>
      </c>
    </row>
    <row r="27" spans="1:6" s="10" customFormat="1" ht="12.75">
      <c r="A27" s="54">
        <v>500</v>
      </c>
      <c r="B27" s="55">
        <v>6310</v>
      </c>
      <c r="C27" s="56" t="s">
        <v>48</v>
      </c>
      <c r="D27" s="60">
        <v>30000</v>
      </c>
      <c r="E27" s="55">
        <v>6320</v>
      </c>
      <c r="F27" s="58" t="s">
        <v>49</v>
      </c>
    </row>
    <row r="28" spans="1:6" s="10" customFormat="1" ht="12.75">
      <c r="A28" s="70">
        <v>4340600</v>
      </c>
      <c r="B28" s="71">
        <v>8115</v>
      </c>
      <c r="C28" s="71" t="s">
        <v>50</v>
      </c>
      <c r="D28" s="60"/>
      <c r="E28" s="55">
        <v>6409</v>
      </c>
      <c r="F28" s="58" t="s">
        <v>51</v>
      </c>
    </row>
    <row r="29" spans="1:6" s="46" customFormat="1" ht="12.75">
      <c r="A29" s="66">
        <f>SUM(A6:A28)</f>
        <v>8155000</v>
      </c>
      <c r="C29" s="46" t="s">
        <v>52</v>
      </c>
      <c r="D29" s="66">
        <f>SUM(D6:D28)</f>
        <v>8155000</v>
      </c>
      <c r="F29" s="67" t="s">
        <v>53</v>
      </c>
    </row>
    <row r="30" s="10" customFormat="1" ht="12.75"/>
    <row r="31" spans="1:4" s="10" customFormat="1" ht="12.75">
      <c r="A31" s="46" t="s">
        <v>54</v>
      </c>
      <c r="D31" s="46" t="s">
        <v>55</v>
      </c>
    </row>
    <row r="32" spans="4:6" s="10" customFormat="1" ht="12.75">
      <c r="D32" s="10" t="s">
        <v>56</v>
      </c>
      <c r="F32" s="10" t="s">
        <v>57</v>
      </c>
    </row>
    <row r="33" spans="4:6" s="10" customFormat="1" ht="12.75">
      <c r="D33" s="10" t="s">
        <v>58</v>
      </c>
      <c r="F33" s="10" t="s">
        <v>59</v>
      </c>
    </row>
    <row r="34" s="10" customFormat="1" ht="12.75">
      <c r="C34" s="68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31">
      <selection activeCell="G57" activeCellId="1" sqref="O25:O26 G5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5.57421875" style="1" customWidth="1"/>
    <col min="4" max="4" width="47.7109375" style="1" customWidth="1"/>
    <col min="5" max="5" width="12.7109375" style="1" customWidth="1"/>
    <col min="6" max="6" width="8.7109375" style="1" customWidth="1"/>
    <col min="7" max="7" width="49.8515625" style="1" customWidth="1"/>
    <col min="8" max="16384" width="8.7109375" style="1" customWidth="1"/>
  </cols>
  <sheetData>
    <row r="1" spans="1:14" ht="12.75">
      <c r="A1" s="45" t="s">
        <v>62</v>
      </c>
      <c r="B1" s="3"/>
      <c r="C1" s="3"/>
      <c r="D1" s="4"/>
      <c r="E1" s="4"/>
      <c r="F1" s="3"/>
      <c r="G1" s="5"/>
      <c r="J1" s="5"/>
      <c r="K1" s="5"/>
      <c r="L1" s="5"/>
      <c r="M1" s="5"/>
      <c r="N1" s="5"/>
    </row>
    <row r="2" spans="1:6" s="10" customFormat="1" ht="12.75">
      <c r="A2" s="6"/>
      <c r="B2" s="7"/>
      <c r="C2" s="7"/>
      <c r="D2" s="6"/>
      <c r="E2" s="8"/>
      <c r="F2" s="9"/>
    </row>
    <row r="3" spans="1:6" s="10" customFormat="1" ht="12.75">
      <c r="A3" s="6"/>
      <c r="B3" s="7"/>
      <c r="C3" s="7"/>
      <c r="D3" s="6"/>
      <c r="E3" s="11"/>
      <c r="F3" s="9"/>
    </row>
    <row r="4" spans="1:4" s="10" customFormat="1" ht="12.75">
      <c r="A4" s="43" t="s">
        <v>5</v>
      </c>
      <c r="B4" s="9"/>
      <c r="C4" s="9"/>
      <c r="D4" s="47"/>
    </row>
    <row r="5" spans="1:7" s="53" customFormat="1" ht="38.25" customHeight="1">
      <c r="A5" s="49" t="s">
        <v>7</v>
      </c>
      <c r="B5" s="18" t="s">
        <v>8</v>
      </c>
      <c r="C5" s="18" t="s">
        <v>67</v>
      </c>
      <c r="D5" s="50" t="s">
        <v>9</v>
      </c>
      <c r="E5" s="1"/>
      <c r="F5" s="1"/>
      <c r="G5" s="1"/>
    </row>
    <row r="6" spans="1:7" s="10" customFormat="1" ht="12.75">
      <c r="A6" s="54">
        <v>700000</v>
      </c>
      <c r="B6" s="55"/>
      <c r="C6" s="55">
        <v>1111</v>
      </c>
      <c r="D6" s="56" t="s">
        <v>10</v>
      </c>
      <c r="E6" s="1"/>
      <c r="F6" s="1"/>
      <c r="G6" s="1"/>
    </row>
    <row r="7" spans="1:7" s="10" customFormat="1" ht="12.75">
      <c r="A7" s="54">
        <v>10000</v>
      </c>
      <c r="B7" s="55"/>
      <c r="C7" s="55">
        <v>1112</v>
      </c>
      <c r="D7" s="56" t="s">
        <v>12</v>
      </c>
      <c r="E7" s="1"/>
      <c r="F7" s="1"/>
      <c r="G7" s="1"/>
    </row>
    <row r="8" spans="1:7" s="10" customFormat="1" ht="12.75">
      <c r="A8" s="54">
        <v>60000</v>
      </c>
      <c r="B8" s="55"/>
      <c r="C8" s="55">
        <v>1113</v>
      </c>
      <c r="D8" s="56" t="s">
        <v>14</v>
      </c>
      <c r="E8" s="1"/>
      <c r="F8" s="1"/>
      <c r="G8" s="1"/>
    </row>
    <row r="9" spans="1:7" s="10" customFormat="1" ht="12.75">
      <c r="A9" s="54">
        <v>600000</v>
      </c>
      <c r="B9" s="55"/>
      <c r="C9" s="55">
        <v>1121</v>
      </c>
      <c r="D9" s="56" t="s">
        <v>16</v>
      </c>
      <c r="E9" s="1"/>
      <c r="F9" s="1"/>
      <c r="G9" s="1"/>
    </row>
    <row r="10" spans="1:7" s="10" customFormat="1" ht="12.75">
      <c r="A10" s="54">
        <v>1500000</v>
      </c>
      <c r="B10" s="55"/>
      <c r="C10" s="55">
        <v>1211</v>
      </c>
      <c r="D10" s="56" t="s">
        <v>18</v>
      </c>
      <c r="E10" s="1"/>
      <c r="F10" s="1"/>
      <c r="G10" s="1"/>
    </row>
    <row r="11" spans="1:7" s="10" customFormat="1" ht="12.75">
      <c r="A11" s="54">
        <v>106000</v>
      </c>
      <c r="B11" s="55"/>
      <c r="C11" s="55">
        <v>1340</v>
      </c>
      <c r="D11" s="56" t="s">
        <v>20</v>
      </c>
      <c r="E11" s="1"/>
      <c r="F11" s="1"/>
      <c r="G11" s="1"/>
    </row>
    <row r="12" spans="1:7" s="10" customFormat="1" ht="12.75">
      <c r="A12" s="54">
        <v>5000</v>
      </c>
      <c r="B12" s="55"/>
      <c r="C12" s="55">
        <v>1341</v>
      </c>
      <c r="D12" s="56" t="s">
        <v>22</v>
      </c>
      <c r="E12" s="1"/>
      <c r="F12" s="1"/>
      <c r="G12" s="1"/>
    </row>
    <row r="13" spans="1:7" s="10" customFormat="1" ht="12.75">
      <c r="A13" s="54">
        <v>14000</v>
      </c>
      <c r="B13" s="55"/>
      <c r="C13" s="55">
        <v>1381</v>
      </c>
      <c r="D13" s="56" t="s">
        <v>24</v>
      </c>
      <c r="E13" s="1"/>
      <c r="F13" s="1"/>
      <c r="G13" s="1"/>
    </row>
    <row r="14" spans="1:7" s="10" customFormat="1" ht="12.75">
      <c r="A14" s="54">
        <v>3000</v>
      </c>
      <c r="B14" s="55"/>
      <c r="C14" s="55">
        <v>1361</v>
      </c>
      <c r="D14" s="56" t="s">
        <v>26</v>
      </c>
      <c r="E14" s="1"/>
      <c r="F14" s="1"/>
      <c r="G14" s="1"/>
    </row>
    <row r="15" spans="1:7" s="10" customFormat="1" ht="12.75">
      <c r="A15" s="54">
        <v>450000</v>
      </c>
      <c r="B15" s="55"/>
      <c r="C15" s="55">
        <v>1511</v>
      </c>
      <c r="D15" s="56" t="s">
        <v>28</v>
      </c>
      <c r="E15" s="1"/>
      <c r="F15" s="1"/>
      <c r="G15" s="1"/>
    </row>
    <row r="16" spans="1:7" s="10" customFormat="1" ht="12.75">
      <c r="A16" s="61">
        <v>60900</v>
      </c>
      <c r="B16" s="55"/>
      <c r="C16" s="55">
        <v>4112</v>
      </c>
      <c r="D16" s="56" t="s">
        <v>30</v>
      </c>
      <c r="E16" s="1"/>
      <c r="F16" s="1"/>
      <c r="G16" s="1"/>
    </row>
    <row r="17" spans="1:7" s="10" customFormat="1" ht="12.75">
      <c r="A17" s="54">
        <v>130000</v>
      </c>
      <c r="B17" s="55">
        <v>1032</v>
      </c>
      <c r="C17" s="55">
        <v>2131</v>
      </c>
      <c r="D17" s="56" t="s">
        <v>68</v>
      </c>
      <c r="E17" s="1"/>
      <c r="F17" s="1"/>
      <c r="G17" s="1"/>
    </row>
    <row r="18" spans="1:7" s="10" customFormat="1" ht="12.75">
      <c r="A18" s="54">
        <v>5000</v>
      </c>
      <c r="B18" s="55">
        <v>2310</v>
      </c>
      <c r="C18" s="55">
        <v>2111</v>
      </c>
      <c r="D18" s="63" t="s">
        <v>69</v>
      </c>
      <c r="E18" s="1"/>
      <c r="F18" s="1"/>
      <c r="G18" s="1"/>
    </row>
    <row r="19" spans="1:7" s="10" customFormat="1" ht="12.75">
      <c r="A19" s="54">
        <v>5000</v>
      </c>
      <c r="B19" s="55">
        <v>2310</v>
      </c>
      <c r="C19" s="55">
        <v>2132</v>
      </c>
      <c r="D19" s="63" t="s">
        <v>70</v>
      </c>
      <c r="E19" s="1"/>
      <c r="F19" s="1"/>
      <c r="G19" s="1"/>
    </row>
    <row r="20" spans="1:7" s="10" customFormat="1" ht="12.75">
      <c r="A20" s="54">
        <v>1000</v>
      </c>
      <c r="B20" s="55">
        <v>2341</v>
      </c>
      <c r="C20" s="55">
        <v>2132</v>
      </c>
      <c r="D20" s="56" t="s">
        <v>36</v>
      </c>
      <c r="E20" s="1"/>
      <c r="F20" s="1"/>
      <c r="G20" s="1"/>
    </row>
    <row r="21" spans="1:7" s="10" customFormat="1" ht="12.75">
      <c r="A21" s="54">
        <f>2500*12</f>
        <v>30000</v>
      </c>
      <c r="B21" s="55">
        <v>3612</v>
      </c>
      <c r="C21" s="55">
        <v>2132</v>
      </c>
      <c r="D21" s="56" t="s">
        <v>38</v>
      </c>
      <c r="E21" s="1"/>
      <c r="F21" s="1"/>
      <c r="G21" s="1"/>
    </row>
    <row r="22" spans="1:7" s="10" customFormat="1" ht="12.75">
      <c r="A22" s="54">
        <v>15000</v>
      </c>
      <c r="B22" s="55">
        <v>3613</v>
      </c>
      <c r="C22" s="55">
        <v>2132</v>
      </c>
      <c r="D22" s="56" t="s">
        <v>40</v>
      </c>
      <c r="E22" s="1"/>
      <c r="F22" s="1"/>
      <c r="G22" s="1"/>
    </row>
    <row r="23" spans="1:7" s="10" customFormat="1" ht="12.75">
      <c r="A23" s="54">
        <v>87000</v>
      </c>
      <c r="B23" s="55">
        <v>3639</v>
      </c>
      <c r="C23" s="55">
        <v>2131</v>
      </c>
      <c r="D23" s="56" t="s">
        <v>42</v>
      </c>
      <c r="E23" s="1"/>
      <c r="F23" s="1"/>
      <c r="G23" s="1"/>
    </row>
    <row r="24" spans="1:7" s="10" customFormat="1" ht="12.75">
      <c r="A24" s="54">
        <v>2000</v>
      </c>
      <c r="B24" s="55">
        <v>3722</v>
      </c>
      <c r="C24" s="55">
        <v>2112</v>
      </c>
      <c r="D24" s="56" t="s">
        <v>71</v>
      </c>
      <c r="E24" s="1"/>
      <c r="F24" s="1"/>
      <c r="G24" s="1"/>
    </row>
    <row r="25" spans="1:7" s="10" customFormat="1" ht="12.75">
      <c r="A25" s="54">
        <v>5000</v>
      </c>
      <c r="B25" s="55">
        <v>3723</v>
      </c>
      <c r="C25" s="55">
        <v>2111</v>
      </c>
      <c r="D25" s="56" t="s">
        <v>72</v>
      </c>
      <c r="E25" s="1"/>
      <c r="F25" s="1"/>
      <c r="G25" s="1"/>
    </row>
    <row r="26" spans="1:7" s="10" customFormat="1" ht="12.75">
      <c r="A26" s="54">
        <v>25000</v>
      </c>
      <c r="B26" s="55">
        <v>3725</v>
      </c>
      <c r="C26" s="55">
        <v>2324</v>
      </c>
      <c r="D26" s="56" t="s">
        <v>46</v>
      </c>
      <c r="E26" s="1"/>
      <c r="F26" s="1"/>
      <c r="G26" s="1"/>
    </row>
    <row r="27" spans="1:7" s="10" customFormat="1" ht="12.75">
      <c r="A27" s="54">
        <v>500</v>
      </c>
      <c r="B27" s="55">
        <v>6310</v>
      </c>
      <c r="C27" s="55">
        <v>2141</v>
      </c>
      <c r="D27" s="56" t="s">
        <v>48</v>
      </c>
      <c r="E27" s="1"/>
      <c r="F27" s="1"/>
      <c r="G27" s="1"/>
    </row>
    <row r="28" spans="1:7" s="10" customFormat="1" ht="12.75">
      <c r="A28" s="54">
        <f>SUM(A6:A27)</f>
        <v>3814400</v>
      </c>
      <c r="B28" s="55"/>
      <c r="C28" s="55"/>
      <c r="D28" s="46" t="s">
        <v>52</v>
      </c>
      <c r="E28" s="1"/>
      <c r="F28" s="1"/>
      <c r="G28" s="1"/>
    </row>
    <row r="29" spans="1:7" s="10" customFormat="1" ht="12.75">
      <c r="A29" s="70">
        <v>4340600</v>
      </c>
      <c r="B29" s="71">
        <v>8115</v>
      </c>
      <c r="C29" s="71"/>
      <c r="D29" s="71" t="s">
        <v>50</v>
      </c>
      <c r="E29" s="1"/>
      <c r="F29" s="1"/>
      <c r="G29" s="1"/>
    </row>
    <row r="30" spans="1:7" s="46" customFormat="1" ht="12.75">
      <c r="A30" s="66">
        <f>SUM(A6:A29)-A28</f>
        <v>8155000</v>
      </c>
      <c r="D30" s="46" t="s">
        <v>73</v>
      </c>
      <c r="E30" s="1"/>
      <c r="F30" s="1"/>
      <c r="G30" s="1"/>
    </row>
    <row r="31" spans="1:7" s="46" customFormat="1" ht="12.75">
      <c r="A31" s="66"/>
      <c r="E31" s="1"/>
      <c r="F31" s="1"/>
      <c r="G31" s="1"/>
    </row>
    <row r="32" ht="12.75">
      <c r="A32" s="43" t="s">
        <v>6</v>
      </c>
    </row>
    <row r="33" spans="1:4" ht="12.75">
      <c r="A33" s="51" t="s">
        <v>7</v>
      </c>
      <c r="B33" s="18" t="s">
        <v>74</v>
      </c>
      <c r="C33" s="18" t="s">
        <v>67</v>
      </c>
      <c r="D33" s="52" t="s">
        <v>9</v>
      </c>
    </row>
    <row r="34" spans="1:4" ht="12.75">
      <c r="A34" s="57">
        <v>10000</v>
      </c>
      <c r="B34" s="55">
        <v>1032</v>
      </c>
      <c r="C34" s="55">
        <v>5169</v>
      </c>
      <c r="D34" s="58" t="s">
        <v>11</v>
      </c>
    </row>
    <row r="35" spans="1:4" ht="12.75">
      <c r="A35" s="57">
        <v>20000</v>
      </c>
      <c r="B35" s="55">
        <v>2212</v>
      </c>
      <c r="C35" s="55">
        <v>5169</v>
      </c>
      <c r="D35" s="59" t="s">
        <v>63</v>
      </c>
    </row>
    <row r="36" spans="1:4" ht="12.75">
      <c r="A36" s="69">
        <v>3200000</v>
      </c>
      <c r="B36" s="55">
        <v>2219</v>
      </c>
      <c r="C36" s="55">
        <v>5171</v>
      </c>
      <c r="D36" s="59" t="s">
        <v>64</v>
      </c>
    </row>
    <row r="37" spans="1:4" ht="12.75">
      <c r="A37" s="69">
        <v>10000</v>
      </c>
      <c r="B37" s="55">
        <v>2310</v>
      </c>
      <c r="C37" s="55">
        <v>5151</v>
      </c>
      <c r="D37" s="59" t="s">
        <v>65</v>
      </c>
    </row>
    <row r="38" spans="1:4" ht="12.75">
      <c r="A38" s="69">
        <v>5000</v>
      </c>
      <c r="B38" s="55">
        <v>3111</v>
      </c>
      <c r="C38" s="55">
        <v>5321</v>
      </c>
      <c r="D38" s="59" t="s">
        <v>17</v>
      </c>
    </row>
    <row r="39" spans="1:4" ht="12.75">
      <c r="A39" s="69">
        <v>5000</v>
      </c>
      <c r="B39" s="55">
        <v>3314</v>
      </c>
      <c r="C39" s="55">
        <v>5136</v>
      </c>
      <c r="D39" s="59" t="s">
        <v>19</v>
      </c>
    </row>
    <row r="40" spans="1:4" ht="12.75">
      <c r="A40" s="69">
        <v>2500</v>
      </c>
      <c r="B40" s="55">
        <v>3341</v>
      </c>
      <c r="C40" s="55">
        <v>5041</v>
      </c>
      <c r="D40" s="59" t="s">
        <v>75</v>
      </c>
    </row>
    <row r="41" spans="1:4" ht="12.75">
      <c r="A41" s="69">
        <v>2500</v>
      </c>
      <c r="B41" s="55">
        <v>3341</v>
      </c>
      <c r="C41" s="55">
        <v>5169</v>
      </c>
      <c r="D41" s="59" t="s">
        <v>76</v>
      </c>
    </row>
    <row r="42" spans="1:4" ht="12.75">
      <c r="A42" s="69">
        <v>3000</v>
      </c>
      <c r="B42" s="55">
        <v>3399</v>
      </c>
      <c r="C42" s="55">
        <v>5139</v>
      </c>
      <c r="D42" s="59" t="s">
        <v>77</v>
      </c>
    </row>
    <row r="43" spans="1:4" ht="12.75">
      <c r="A43" s="69">
        <v>5000</v>
      </c>
      <c r="B43" s="55">
        <v>3399</v>
      </c>
      <c r="C43" s="55">
        <v>5169</v>
      </c>
      <c r="D43" s="59" t="s">
        <v>78</v>
      </c>
    </row>
    <row r="44" spans="1:4" ht="12.75">
      <c r="A44" s="69">
        <v>7000</v>
      </c>
      <c r="B44" s="55">
        <v>3399</v>
      </c>
      <c r="C44" s="55">
        <v>5175</v>
      </c>
      <c r="D44" s="59" t="s">
        <v>79</v>
      </c>
    </row>
    <row r="45" spans="1:4" ht="12.75">
      <c r="A45" s="69">
        <v>10000</v>
      </c>
      <c r="B45" s="55">
        <v>3399</v>
      </c>
      <c r="C45" s="55">
        <v>5194</v>
      </c>
      <c r="D45" s="59" t="s">
        <v>80</v>
      </c>
    </row>
    <row r="46" spans="1:4" ht="12.75">
      <c r="A46" s="69">
        <v>5000</v>
      </c>
      <c r="B46" s="55">
        <v>3399</v>
      </c>
      <c r="C46" s="55">
        <v>5229</v>
      </c>
      <c r="D46" s="59" t="s">
        <v>81</v>
      </c>
    </row>
    <row r="47" spans="1:4" ht="12.75">
      <c r="A47" s="69">
        <v>5000</v>
      </c>
      <c r="B47" s="55">
        <v>3419</v>
      </c>
      <c r="C47" s="55">
        <v>5229</v>
      </c>
      <c r="D47" s="59" t="s">
        <v>82</v>
      </c>
    </row>
    <row r="48" spans="1:4" ht="12.75">
      <c r="A48" s="69">
        <v>5000</v>
      </c>
      <c r="B48" s="55">
        <v>3612</v>
      </c>
      <c r="C48" s="55">
        <v>5139</v>
      </c>
      <c r="D48" s="59" t="s">
        <v>83</v>
      </c>
    </row>
    <row r="49" spans="1:4" ht="12.75">
      <c r="A49" s="69">
        <v>2350000</v>
      </c>
      <c r="B49" s="55">
        <v>3631</v>
      </c>
      <c r="C49" s="55">
        <v>5171</v>
      </c>
      <c r="D49" s="59" t="s">
        <v>29</v>
      </c>
    </row>
    <row r="50" spans="1:4" ht="12.75">
      <c r="A50" s="69">
        <v>900000</v>
      </c>
      <c r="B50" s="55">
        <v>3639</v>
      </c>
      <c r="C50" s="55">
        <v>5171</v>
      </c>
      <c r="D50" s="62" t="s">
        <v>66</v>
      </c>
    </row>
    <row r="51" spans="1:4" ht="12.75">
      <c r="A51" s="69">
        <v>50000</v>
      </c>
      <c r="B51" s="55">
        <v>3639</v>
      </c>
      <c r="C51" s="55">
        <v>5169</v>
      </c>
      <c r="D51" s="62" t="s">
        <v>84</v>
      </c>
    </row>
    <row r="52" spans="1:4" ht="12.75">
      <c r="A52" s="69">
        <v>2000</v>
      </c>
      <c r="B52" s="55">
        <v>3722</v>
      </c>
      <c r="C52" s="55">
        <v>5139</v>
      </c>
      <c r="D52" s="59" t="s">
        <v>85</v>
      </c>
    </row>
    <row r="53" spans="1:4" ht="12.75">
      <c r="A53" s="69">
        <v>142700</v>
      </c>
      <c r="B53" s="55">
        <v>3722</v>
      </c>
      <c r="C53" s="55">
        <v>5169</v>
      </c>
      <c r="D53" s="59" t="s">
        <v>86</v>
      </c>
    </row>
    <row r="54" spans="1:4" ht="12.75">
      <c r="A54" s="69">
        <v>5300</v>
      </c>
      <c r="B54" s="55">
        <v>3722</v>
      </c>
      <c r="C54" s="55">
        <v>5909</v>
      </c>
      <c r="D54" s="59" t="s">
        <v>87</v>
      </c>
    </row>
    <row r="55" spans="1:4" ht="12.75">
      <c r="A55" s="69">
        <v>85000</v>
      </c>
      <c r="B55" s="55">
        <v>3725</v>
      </c>
      <c r="C55" s="55">
        <v>5169</v>
      </c>
      <c r="D55" s="59" t="s">
        <v>35</v>
      </c>
    </row>
    <row r="56" spans="1:4" ht="12.75">
      <c r="A56" s="69">
        <v>10000</v>
      </c>
      <c r="B56" s="55">
        <v>3745</v>
      </c>
      <c r="C56" s="55">
        <v>5139</v>
      </c>
      <c r="D56" s="58" t="s">
        <v>88</v>
      </c>
    </row>
    <row r="57" spans="1:4" ht="12.75">
      <c r="A57" s="69">
        <v>20000</v>
      </c>
      <c r="B57" s="55">
        <v>3745</v>
      </c>
      <c r="C57" s="55">
        <v>5156</v>
      </c>
      <c r="D57" s="58" t="s">
        <v>89</v>
      </c>
    </row>
    <row r="58" spans="1:4" ht="12.75">
      <c r="A58" s="69">
        <v>50000</v>
      </c>
      <c r="B58" s="55">
        <v>3745</v>
      </c>
      <c r="C58" s="55">
        <v>5169</v>
      </c>
      <c r="D58" s="58" t="s">
        <v>90</v>
      </c>
    </row>
    <row r="59" spans="1:4" ht="12.75">
      <c r="A59" s="69">
        <v>10000</v>
      </c>
      <c r="B59" s="55">
        <v>5512</v>
      </c>
      <c r="C59" s="55">
        <v>5169</v>
      </c>
      <c r="D59" s="58" t="s">
        <v>41</v>
      </c>
    </row>
    <row r="60" spans="1:4" ht="12.75">
      <c r="A60" s="69">
        <v>500000</v>
      </c>
      <c r="B60" s="55">
        <v>6112</v>
      </c>
      <c r="C60" s="55">
        <v>5023</v>
      </c>
      <c r="D60" s="58" t="s">
        <v>91</v>
      </c>
    </row>
    <row r="61" spans="1:4" ht="12.75">
      <c r="A61" s="69">
        <v>222000</v>
      </c>
      <c r="B61" s="55">
        <v>6171</v>
      </c>
      <c r="C61" s="55">
        <v>5021</v>
      </c>
      <c r="D61" s="58" t="s">
        <v>92</v>
      </c>
    </row>
    <row r="62" spans="1:4" ht="12.75">
      <c r="A62" s="69">
        <v>50000</v>
      </c>
      <c r="B62" s="55">
        <v>6171</v>
      </c>
      <c r="C62" s="55">
        <v>5032</v>
      </c>
      <c r="D62" s="58" t="s">
        <v>93</v>
      </c>
    </row>
    <row r="63" spans="1:4" ht="12.75">
      <c r="A63" s="69">
        <v>2000</v>
      </c>
      <c r="B63" s="55">
        <v>6171</v>
      </c>
      <c r="C63" s="55">
        <v>5136</v>
      </c>
      <c r="D63" s="58" t="s">
        <v>94</v>
      </c>
    </row>
    <row r="64" spans="1:4" ht="12.75">
      <c r="A64" s="69">
        <v>45000</v>
      </c>
      <c r="B64" s="55">
        <v>6171</v>
      </c>
      <c r="C64" s="55">
        <v>5139</v>
      </c>
      <c r="D64" s="58" t="s">
        <v>95</v>
      </c>
    </row>
    <row r="65" spans="1:4" ht="12.75">
      <c r="A65" s="69">
        <v>100000</v>
      </c>
      <c r="B65" s="55">
        <v>6171</v>
      </c>
      <c r="C65" s="55">
        <v>5153</v>
      </c>
      <c r="D65" s="58" t="s">
        <v>96</v>
      </c>
    </row>
    <row r="66" spans="1:4" ht="12.75">
      <c r="A66" s="69">
        <v>90000</v>
      </c>
      <c r="B66" s="55">
        <v>6171</v>
      </c>
      <c r="C66" s="55">
        <v>5154</v>
      </c>
      <c r="D66" s="58" t="s">
        <v>97</v>
      </c>
    </row>
    <row r="67" spans="1:4" ht="12.75">
      <c r="A67" s="69">
        <v>4000</v>
      </c>
      <c r="B67" s="55">
        <v>6171</v>
      </c>
      <c r="C67" s="55">
        <v>5161</v>
      </c>
      <c r="D67" s="58" t="s">
        <v>98</v>
      </c>
    </row>
    <row r="68" spans="1:4" ht="12.75">
      <c r="A68" s="69">
        <v>5000</v>
      </c>
      <c r="B68" s="55">
        <v>6171</v>
      </c>
      <c r="C68" s="55">
        <v>5163</v>
      </c>
      <c r="D68" s="58" t="s">
        <v>99</v>
      </c>
    </row>
    <row r="69" spans="1:4" ht="12.75">
      <c r="A69" s="69">
        <v>5000</v>
      </c>
      <c r="B69" s="55">
        <v>6171</v>
      </c>
      <c r="C69" s="55">
        <v>5167</v>
      </c>
      <c r="D69" s="58" t="s">
        <v>100</v>
      </c>
    </row>
    <row r="70" spans="1:4" ht="12.75">
      <c r="A70" s="69">
        <v>35000</v>
      </c>
      <c r="B70" s="55">
        <v>6171</v>
      </c>
      <c r="C70" s="55">
        <v>5168</v>
      </c>
      <c r="D70" s="58" t="s">
        <v>101</v>
      </c>
    </row>
    <row r="71" spans="1:4" ht="12.75">
      <c r="A71" s="60">
        <v>65000</v>
      </c>
      <c r="B71" s="55">
        <v>6171</v>
      </c>
      <c r="C71" s="55">
        <v>5169</v>
      </c>
      <c r="D71" s="58" t="s">
        <v>102</v>
      </c>
    </row>
    <row r="72" spans="1:4" ht="12.75">
      <c r="A72" s="69">
        <v>60000</v>
      </c>
      <c r="B72" s="55">
        <v>6171</v>
      </c>
      <c r="C72" s="55">
        <v>5171</v>
      </c>
      <c r="D72" s="58" t="s">
        <v>103</v>
      </c>
    </row>
    <row r="73" spans="1:4" ht="12.75">
      <c r="A73" s="60">
        <v>15000</v>
      </c>
      <c r="B73" s="55">
        <v>6171</v>
      </c>
      <c r="C73" s="55">
        <v>5175</v>
      </c>
      <c r="D73" s="58" t="s">
        <v>104</v>
      </c>
    </row>
    <row r="74" spans="1:4" ht="12.75">
      <c r="A74" s="69">
        <v>2000</v>
      </c>
      <c r="B74" s="55">
        <v>6171</v>
      </c>
      <c r="C74" s="55">
        <v>5321</v>
      </c>
      <c r="D74" s="58" t="s">
        <v>105</v>
      </c>
    </row>
    <row r="75" spans="1:4" ht="12.75">
      <c r="A75" s="69"/>
      <c r="B75" s="55">
        <v>6171</v>
      </c>
      <c r="C75" s="55"/>
      <c r="D75" s="58"/>
    </row>
    <row r="76" spans="1:4" ht="12.75">
      <c r="A76" s="60">
        <v>5000</v>
      </c>
      <c r="B76" s="55">
        <v>6310</v>
      </c>
      <c r="C76" s="55">
        <v>5163</v>
      </c>
      <c r="D76" s="58" t="s">
        <v>47</v>
      </c>
    </row>
    <row r="77" spans="1:4" ht="12.75">
      <c r="A77" s="60">
        <v>30000</v>
      </c>
      <c r="B77" s="55">
        <v>6320</v>
      </c>
      <c r="C77" s="55">
        <v>5163</v>
      </c>
      <c r="D77" s="58" t="s">
        <v>49</v>
      </c>
    </row>
    <row r="78" spans="1:4" ht="12.75">
      <c r="A78" s="72">
        <f>SUM(A34:A77)</f>
        <v>8155000</v>
      </c>
      <c r="B78" s="73"/>
      <c r="C78" s="73"/>
      <c r="D78" s="73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F33" activeCellId="1" sqref="O25:O26 F33"/>
    </sheetView>
  </sheetViews>
  <sheetFormatPr defaultColWidth="12.57421875" defaultRowHeight="12.75"/>
  <cols>
    <col min="1" max="2" width="11.57421875" style="0" customWidth="1"/>
    <col min="3" max="3" width="9.421875" style="0" customWidth="1"/>
    <col min="4" max="4" width="8.421875" style="0" customWidth="1"/>
    <col min="5" max="5" width="10.00390625" style="0" customWidth="1"/>
    <col min="6" max="6" width="33.28125" style="0" customWidth="1"/>
    <col min="7" max="255" width="11.57421875" style="0" customWidth="1"/>
    <col min="256" max="16384" width="11.57421875" style="0" customWidth="1"/>
  </cols>
  <sheetData>
    <row r="1" ht="12.75">
      <c r="A1" s="74" t="s">
        <v>106</v>
      </c>
    </row>
    <row r="2" ht="12.75">
      <c r="A2" s="74"/>
    </row>
    <row r="3" spans="1:2" ht="12.75">
      <c r="A3" t="s">
        <v>107</v>
      </c>
      <c r="B3">
        <v>2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4112</v>
      </c>
      <c r="C6" s="75"/>
      <c r="D6" s="75">
        <v>4500</v>
      </c>
      <c r="E6" s="76"/>
      <c r="F6" s="75" t="s">
        <v>114</v>
      </c>
    </row>
    <row r="7" spans="1:6" ht="12.75">
      <c r="A7" s="75">
        <v>1032</v>
      </c>
      <c r="B7" s="75">
        <v>5169</v>
      </c>
      <c r="C7" s="75"/>
      <c r="D7" s="75"/>
      <c r="E7" s="76">
        <v>43000</v>
      </c>
      <c r="F7" s="75" t="s">
        <v>115</v>
      </c>
    </row>
    <row r="8" spans="1:6" ht="12.75">
      <c r="A8" s="55">
        <v>3745</v>
      </c>
      <c r="B8" s="55">
        <v>5169</v>
      </c>
      <c r="C8" s="75"/>
      <c r="D8" s="75"/>
      <c r="E8" s="76">
        <v>-43000</v>
      </c>
      <c r="F8" s="75" t="s">
        <v>116</v>
      </c>
    </row>
    <row r="9" spans="1:6" ht="12.75">
      <c r="A9" s="75">
        <v>6402</v>
      </c>
      <c r="B9" s="75">
        <v>5366</v>
      </c>
      <c r="C9" s="75">
        <v>98008</v>
      </c>
      <c r="D9" s="75"/>
      <c r="E9" s="76">
        <v>6424</v>
      </c>
      <c r="F9" s="75" t="s">
        <v>117</v>
      </c>
    </row>
    <row r="10" spans="1:6" ht="12.75">
      <c r="A10" s="75">
        <v>6402</v>
      </c>
      <c r="B10" s="75">
        <v>5366</v>
      </c>
      <c r="C10" s="75">
        <v>98187</v>
      </c>
      <c r="D10" s="75"/>
      <c r="E10" s="76">
        <v>12225</v>
      </c>
      <c r="F10" s="75" t="s">
        <v>117</v>
      </c>
    </row>
    <row r="11" spans="1:6" ht="12.75">
      <c r="A11" s="75">
        <v>6171</v>
      </c>
      <c r="B11" s="75">
        <v>5169</v>
      </c>
      <c r="C11" s="75"/>
      <c r="D11" s="75"/>
      <c r="E11" s="77">
        <v>-18649</v>
      </c>
      <c r="F11" s="75" t="s">
        <v>118</v>
      </c>
    </row>
    <row r="12" spans="1:6" ht="12.75">
      <c r="A12" s="75">
        <v>3639</v>
      </c>
      <c r="B12" s="75">
        <v>2119</v>
      </c>
      <c r="C12" s="75"/>
      <c r="D12" s="75">
        <v>1200</v>
      </c>
      <c r="E12" s="75"/>
      <c r="F12" s="75" t="s">
        <v>119</v>
      </c>
    </row>
    <row r="13" spans="1:6" ht="12.75">
      <c r="A13" s="75">
        <v>6171</v>
      </c>
      <c r="B13" s="75">
        <v>2324</v>
      </c>
      <c r="C13" s="75"/>
      <c r="D13" s="75">
        <v>1800</v>
      </c>
      <c r="E13" s="75"/>
      <c r="F13" s="75" t="s">
        <v>120</v>
      </c>
    </row>
    <row r="14" spans="1:6" ht="12.75">
      <c r="A14" s="75"/>
      <c r="B14" s="75">
        <v>1111</v>
      </c>
      <c r="C14" s="75"/>
      <c r="D14" s="75">
        <v>-7500</v>
      </c>
      <c r="E14" s="75"/>
      <c r="F14" s="75" t="s">
        <v>118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0</v>
      </c>
      <c r="E26" s="79">
        <f>SUM(E6:E25)</f>
        <v>0</v>
      </c>
      <c r="F26" s="80" t="s">
        <v>121</v>
      </c>
    </row>
    <row r="28" spans="1:2" ht="12.75">
      <c r="A28" s="74" t="s">
        <v>122</v>
      </c>
      <c r="B28" s="81">
        <v>43481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43481</v>
      </c>
      <c r="C35" s="81"/>
      <c r="D35" s="81"/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34" activeCellId="1" sqref="O25:O26 F34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5" width="10.00390625" style="0" customWidth="1"/>
    <col min="6" max="6" width="29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127</v>
      </c>
    </row>
    <row r="2" ht="12.75">
      <c r="A2" s="74"/>
    </row>
    <row r="3" spans="1:2" ht="12.75">
      <c r="A3" t="s">
        <v>107</v>
      </c>
      <c r="B3">
        <v>3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1122</v>
      </c>
      <c r="C6" s="75"/>
      <c r="D6" s="76">
        <v>88730</v>
      </c>
      <c r="E6" s="76"/>
      <c r="F6" s="75" t="s">
        <v>128</v>
      </c>
    </row>
    <row r="7" spans="1:6" ht="12.75">
      <c r="A7" s="75">
        <v>6399</v>
      </c>
      <c r="B7" s="75">
        <v>5365</v>
      </c>
      <c r="C7" s="75"/>
      <c r="D7" s="75"/>
      <c r="E7" s="76">
        <v>88730</v>
      </c>
      <c r="F7" s="75" t="s">
        <v>128</v>
      </c>
    </row>
    <row r="8" spans="1:6" ht="12.75">
      <c r="A8" s="84">
        <v>5512</v>
      </c>
      <c r="B8" s="84">
        <v>5169</v>
      </c>
      <c r="C8" s="75"/>
      <c r="D8" s="75"/>
      <c r="E8" s="76">
        <v>-3200</v>
      </c>
      <c r="F8" s="75" t="s">
        <v>129</v>
      </c>
    </row>
    <row r="9" spans="1:6" ht="12.75">
      <c r="A9" s="75">
        <v>5512</v>
      </c>
      <c r="B9" s="75">
        <v>5019</v>
      </c>
      <c r="C9" s="75"/>
      <c r="D9" s="75"/>
      <c r="E9" s="76">
        <v>1700</v>
      </c>
      <c r="F9" s="75" t="s">
        <v>129</v>
      </c>
    </row>
    <row r="10" spans="1:6" ht="12.75">
      <c r="A10" s="75">
        <v>5512</v>
      </c>
      <c r="B10" s="75">
        <v>5139</v>
      </c>
      <c r="C10" s="75"/>
      <c r="D10" s="75"/>
      <c r="E10" s="76">
        <v>1500</v>
      </c>
      <c r="F10" s="75" t="s">
        <v>129</v>
      </c>
    </row>
    <row r="11" spans="1:6" ht="12.75">
      <c r="A11" s="75"/>
      <c r="B11" s="75"/>
      <c r="C11" s="75"/>
      <c r="D11" s="75"/>
      <c r="E11" s="77"/>
      <c r="F11" s="75"/>
    </row>
    <row r="12" spans="1:6" ht="12.75">
      <c r="A12" s="75"/>
      <c r="B12" s="75"/>
      <c r="C12" s="75"/>
      <c r="D12" s="75"/>
      <c r="E12" s="75"/>
      <c r="F12" s="75"/>
    </row>
    <row r="13" spans="1:6" ht="12.75">
      <c r="A13" s="75"/>
      <c r="B13" s="75"/>
      <c r="C13" s="75"/>
      <c r="D13" s="75"/>
      <c r="E13" s="75"/>
      <c r="F13" s="75"/>
    </row>
    <row r="14" spans="1:6" ht="12.75">
      <c r="A14" s="75"/>
      <c r="B14" s="75"/>
      <c r="C14" s="75"/>
      <c r="D14" s="75"/>
      <c r="E14" s="75"/>
      <c r="F14" s="75"/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88730</v>
      </c>
      <c r="E26" s="79">
        <f>SUM(E6:E25)</f>
        <v>88730</v>
      </c>
      <c r="F26" s="80" t="s">
        <v>121</v>
      </c>
    </row>
    <row r="28" spans="1:2" ht="12.75">
      <c r="A28" s="74" t="s">
        <v>122</v>
      </c>
      <c r="B28" s="81">
        <v>43525</v>
      </c>
    </row>
    <row r="29" ht="12.75">
      <c r="B29" t="s">
        <v>130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43525</v>
      </c>
      <c r="C35" s="81"/>
      <c r="D35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8">
      <selection activeCell="O25" sqref="O25:O26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7.140625" style="0" customWidth="1"/>
    <col min="5" max="5" width="10.00390625" style="0" customWidth="1"/>
    <col min="6" max="6" width="21.57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131</v>
      </c>
    </row>
    <row r="2" ht="12.75">
      <c r="A2" s="74" t="s">
        <v>132</v>
      </c>
    </row>
    <row r="3" ht="12.75">
      <c r="A3" s="74"/>
    </row>
    <row r="4" spans="1:2" ht="12.75">
      <c r="A4" t="s">
        <v>107</v>
      </c>
      <c r="B4">
        <v>4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3631</v>
      </c>
      <c r="B7" s="75">
        <v>5154</v>
      </c>
      <c r="C7" s="75"/>
      <c r="D7" s="76"/>
      <c r="E7" s="76">
        <v>40000</v>
      </c>
      <c r="F7" s="75" t="s">
        <v>133</v>
      </c>
    </row>
    <row r="8" spans="1:6" ht="12.75">
      <c r="A8" s="75">
        <v>3631</v>
      </c>
      <c r="B8" s="75">
        <v>5171</v>
      </c>
      <c r="C8" s="75"/>
      <c r="D8" s="75"/>
      <c r="E8" s="76">
        <v>-45000</v>
      </c>
      <c r="F8" s="75" t="s">
        <v>133</v>
      </c>
    </row>
    <row r="9" spans="1:6" ht="12.75">
      <c r="A9" s="84">
        <v>3631</v>
      </c>
      <c r="B9" s="84">
        <v>5139</v>
      </c>
      <c r="C9" s="75"/>
      <c r="D9" s="75"/>
      <c r="E9" s="76">
        <v>5000</v>
      </c>
      <c r="F9" s="75" t="s">
        <v>133</v>
      </c>
    </row>
    <row r="10" spans="1:6" ht="12.75">
      <c r="A10" s="75">
        <v>2310</v>
      </c>
      <c r="B10" s="75">
        <v>5151</v>
      </c>
      <c r="C10" s="75"/>
      <c r="D10" s="75"/>
      <c r="E10" s="76">
        <v>-3100</v>
      </c>
      <c r="F10" s="75" t="s">
        <v>133</v>
      </c>
    </row>
    <row r="11" spans="1:6" ht="12.75">
      <c r="A11" s="75">
        <v>2310</v>
      </c>
      <c r="B11" s="75">
        <v>5169</v>
      </c>
      <c r="C11" s="75"/>
      <c r="D11" s="75"/>
      <c r="E11" s="76">
        <v>3100</v>
      </c>
      <c r="F11" s="75" t="s">
        <v>133</v>
      </c>
    </row>
    <row r="12" spans="1:6" ht="12.75">
      <c r="A12" s="75">
        <v>3639</v>
      </c>
      <c r="B12" s="75">
        <v>5329</v>
      </c>
      <c r="C12" s="75"/>
      <c r="D12" s="75"/>
      <c r="E12" s="77">
        <v>6500</v>
      </c>
      <c r="F12" s="75" t="s">
        <v>133</v>
      </c>
    </row>
    <row r="13" spans="1:6" ht="12.75">
      <c r="A13" s="75">
        <v>3639</v>
      </c>
      <c r="B13" s="75">
        <v>5169</v>
      </c>
      <c r="C13" s="75"/>
      <c r="D13" s="75"/>
      <c r="E13" s="77">
        <v>-6500</v>
      </c>
      <c r="F13" s="75" t="s">
        <v>133</v>
      </c>
    </row>
    <row r="14" spans="1:6" ht="12.75">
      <c r="A14" s="75"/>
      <c r="B14" s="75"/>
      <c r="C14" s="75"/>
      <c r="D14" s="75"/>
      <c r="E14" s="75"/>
      <c r="F14" s="75" t="s">
        <v>133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5"/>
      <c r="F18" s="75"/>
    </row>
    <row r="19" spans="1:6" ht="12.75">
      <c r="A19" s="75"/>
      <c r="B19" s="75"/>
      <c r="C19" s="75"/>
      <c r="D19" s="75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0</v>
      </c>
      <c r="E27" s="79">
        <f>SUM(E7:E26)</f>
        <v>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43585</v>
      </c>
      <c r="C36" s="81"/>
      <c r="D36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AutoCont</dc:creator>
  <cp:keywords/>
  <dc:description/>
  <cp:lastModifiedBy>Marketa Kolenova</cp:lastModifiedBy>
  <cp:lastPrinted>2019-05-12T07:00:30Z</cp:lastPrinted>
  <dcterms:created xsi:type="dcterms:W3CDTF">2017-12-22T05:32:42Z</dcterms:created>
  <dcterms:modified xsi:type="dcterms:W3CDTF">2019-05-12T09:03:59Z</dcterms:modified>
  <cp:category/>
  <cp:version/>
  <cp:contentType/>
  <cp:contentStatus/>
  <cp:revision>39</cp:revision>
</cp:coreProperties>
</file>